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3"/>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EE5E932E-9A79-4B99-BEB5-B8EEFB6502EC}"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<sst xmlns="http://schemas.openxmlformats.org/spreadsheetml/2006/main" count="491" uniqueCount="280">
  <si>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</si>
  <si>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</si>
  <si>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</si>
  <si>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</si>
  <si>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MBK Ružomberok</t>
  </si>
  <si>
    <t>Young Angels U17</t>
  </si>
  <si>
    <t>výsledok</t>
  </si>
  <si>
    <t xml:space="preserve"> číslo stretnutia</t>
  </si>
  <si>
    <t xml:space="preserve"> stav po 1. štvrtine</t>
  </si>
  <si>
    <t xml:space="preserve"> dátum</t>
  </si>
  <si>
    <t>17.12.2022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</si>
  <si>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</si>
  <si>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</si>
  <si>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</si>
  <si>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</si>
  <si>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</si>
  <si>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</si>
  <si>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</si>
  <si>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</si>
  <si>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</si>
  <si>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</si>
  <si>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</si>
  <si>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</si>
  <si>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</si>
  <si>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</si>
  <si>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</si>
  <si>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</si>
  <si>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</si>
  <si>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</si>
  <si>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</si>
  <si>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</si>
  <si>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</si>
  <si>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</si>
  <si>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</si>
  <si>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</si>
  <si>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</si>
  <si>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</si>
  <si>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</si>
  <si>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</si>
  <si>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</si>
  <si>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</si>
  <si>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</si>
  <si>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</si>
  <si>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</si>
  <si>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</si>
  <si>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</si>
  <si>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</si>
  <si>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</si>
  <si>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</si>
  <si>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</si>
  <si>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</si>
  <si>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ĽUBKA</t>
  </si>
  <si>
    <t>KARAFOVÁ MICHELLE</t>
  </si>
  <si>
    <t>R1</t>
  </si>
  <si>
    <t>FLEISCHEROVA ĽUDKA</t>
  </si>
  <si>
    <t>MANDELÍKOVÁ TAMARA</t>
  </si>
  <si>
    <t>POMOTHYOVÁ NELKA</t>
  </si>
  <si>
    <t>C5</t>
  </si>
  <si>
    <t>PELANOVÁ ALEXANDRA</t>
  </si>
  <si>
    <t>K</t>
  </si>
  <si>
    <t>DUBECKÁ LENKA</t>
  </si>
  <si>
    <t>MOLČÍKOVÁ ALEXANDRA</t>
  </si>
  <si>
    <t>ČATLOŠOVÁ NELA</t>
  </si>
  <si>
    <t>BOROŠOVÁ ELIANA</t>
  </si>
  <si>
    <t>HUDECOVÁ DANKA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</si>
  <si>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</si>
  <si>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</si>
  <si>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</si>
  <si>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</si>
  <si>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</si>
  <si>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</si>
  <si>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</si>
  <si>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</si>
  <si>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</si>
  <si>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</si>
  <si>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</si>
  <si>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</si>
  <si>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</si>
  <si>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</si>
  <si>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</si>
  <si>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</si>
  <si>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</si>
  <si>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</si>
  <si>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</si>
  <si>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</si>
  <si>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</si>
  <si>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</si>
  <si>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</si>
  <si>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</si>
  <si>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</si>
  <si>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</si>
  <si>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</si>
  <si>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</si>
  <si>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Donovalová Maria</t>
  </si>
  <si>
    <t>Hodnota známok môže byť : 1; 2, 3; 4; 5; 6; 7; 8; 9; 10</t>
  </si>
  <si>
    <t>Hoferica Samuel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</si>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</sst>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5" zoomScale="115" zoomScaleNormal="115" workbookViewId="0">
      <selection activeCell="C29" sqref="C29"/>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49</v>
      </c>
      <c r="E5" s="536"/>
      <c r="F5" s="536"/>
      <c r="G5" s="536"/>
      <c r="H5" s="536"/>
      <c r="I5" s="536"/>
      <c r="J5" s="536"/>
      <c r="K5" s="537"/>
      <c r="L5" s="51" t="s">
        <v>2</v>
      </c>
      <c r="M5" s="532">
        <v>50</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41</v>
      </c>
      <c r="E7" s="503"/>
      <c r="F7" s="503"/>
      <c r="G7" s="504"/>
      <c r="H7" s="504"/>
      <c r="I7" s="505"/>
      <c r="J7" s="10"/>
      <c r="K7" s="10"/>
      <c r="L7" s="10"/>
      <c r="M7" s="10"/>
      <c r="N7" s="13"/>
      <c r="O7" s="528" t="s">
        <v>8</v>
      </c>
      <c r="P7" s="529"/>
      <c r="Q7" s="529"/>
      <c r="R7" s="529"/>
      <c r="S7" s="529"/>
      <c r="T7" s="529"/>
      <c r="U7" s="529"/>
      <c r="V7" s="530"/>
      <c r="W7" s="461">
        <v>15</v>
      </c>
      <c r="X7" s="462">
        <v>8</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31</v>
      </c>
      <c r="X8" s="464">
        <v>18</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37</v>
      </c>
      <c r="X9" s="464">
        <v>33</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49</v>
      </c>
      <c r="X10" s="464">
        <v>50</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3</v>
      </c>
      <c r="B16" s="401" t="s">
        <v>48</v>
      </c>
      <c r="C16" s="397" t="s">
        <v>49</v>
      </c>
      <c r="D16" s="352">
        <v>5</v>
      </c>
      <c r="E16" s="409">
        <v>0</v>
      </c>
      <c r="F16" s="410">
        <v>0</v>
      </c>
      <c r="G16" s="349">
        <f>IF(F16&gt;0,E16/F16*100,0)</f>
        <v>0</v>
      </c>
      <c r="H16" s="409">
        <v>0</v>
      </c>
      <c r="I16" s="410">
        <v>1</v>
      </c>
      <c r="J16" s="349">
        <f>IF(I16&gt;0,H16/I16*100,0)</f>
        <v>0</v>
      </c>
      <c r="K16" s="409">
        <v>0</v>
      </c>
      <c r="L16" s="410">
        <v>0</v>
      </c>
      <c r="M16" s="349">
        <f>IF(L16&gt;0,K16/L16*100,0)</f>
        <v>0</v>
      </c>
      <c r="N16" s="426">
        <f t="shared" ref="N16:O19" si="0">IF(E16+H16+K16&gt;0,E16+H16+K16,0)</f>
        <v>0</v>
      </c>
      <c r="O16" s="427">
        <f t="shared" si="0"/>
        <v>1</v>
      </c>
      <c r="P16" s="349">
        <f>IF(O16&gt;0,N16/O16*100,0)</f>
        <v>0</v>
      </c>
      <c r="Q16" s="409">
        <v>0</v>
      </c>
      <c r="R16" s="410">
        <v>0</v>
      </c>
      <c r="S16" s="350">
        <f>IF(R16&gt;0,Q16/R16*100,0)</f>
        <v>0</v>
      </c>
      <c r="T16" s="351">
        <f>IF(E16*2+H16*2+K16*3+Q16&gt;0,E16*2+H16*2+K16*3+Q16,0)</f>
        <v>0</v>
      </c>
      <c r="U16" s="409">
        <v>0</v>
      </c>
      <c r="V16" s="410">
        <v>0</v>
      </c>
      <c r="W16" s="410">
        <v>1</v>
      </c>
      <c r="X16" s="410">
        <v>0</v>
      </c>
      <c r="Y16" s="410">
        <v>0</v>
      </c>
      <c r="Z16" s="434">
        <v>0</v>
      </c>
      <c r="AA16" s="409">
        <v>1</v>
      </c>
      <c r="AB16" s="434">
        <v>1</v>
      </c>
      <c r="AC16" s="402">
        <f>IF((V16+W16+X16-AA16-(F16-E16+I16-H16+L16-K16))*0.791+Y16*1.209-(R16-Q16)*0.7088+Z16+T16&lt;&gt;0,(V16+W16+X16-AA16-(F16-E16+I16-H16+L16-K16))*0.791+Y16*1.209-(R16-Q16)*0.7088+Z16+T16,0)</f>
        <v>-0.79100000000000004</v>
      </c>
    </row>
    <row r="17" spans="1:29" ht="15" customHeight="1">
      <c r="A17" s="354">
        <v>5</v>
      </c>
      <c r="B17" s="401" t="s">
        <v>50</v>
      </c>
      <c r="C17" s="397" t="s">
        <v>51</v>
      </c>
      <c r="D17" s="382">
        <v>6</v>
      </c>
      <c r="E17" s="411">
        <v>0</v>
      </c>
      <c r="F17" s="412">
        <v>0</v>
      </c>
      <c r="G17" s="403">
        <f t="shared" ref="G17:G30" si="1">IF(F17&gt;0,E17/F17*100,0)</f>
        <v>0</v>
      </c>
      <c r="H17" s="411">
        <v>0</v>
      </c>
      <c r="I17" s="412">
        <v>1</v>
      </c>
      <c r="J17" s="403">
        <f t="shared" ref="J17:J30" si="2">IF(I17&gt;0,H17/I17*100,0)</f>
        <v>0</v>
      </c>
      <c r="K17" s="411">
        <v>0</v>
      </c>
      <c r="L17" s="412">
        <v>1</v>
      </c>
      <c r="M17" s="403">
        <f t="shared" ref="M17:M30" si="3">IF(L17&gt;0,K17/L17*100,0)</f>
        <v>0</v>
      </c>
      <c r="N17" s="428">
        <f t="shared" si="0"/>
        <v>0</v>
      </c>
      <c r="O17" s="429">
        <f t="shared" si="0"/>
        <v>2</v>
      </c>
      <c r="P17" s="403">
        <f t="shared" ref="P17:P30" si="4">IF(O17&gt;0,N17/O17*100,0)</f>
        <v>0</v>
      </c>
      <c r="Q17" s="411">
        <v>0</v>
      </c>
      <c r="R17" s="412">
        <v>0</v>
      </c>
      <c r="S17" s="404">
        <f t="shared" ref="S17:S30" si="5">IF(R17&gt;0,Q17/R17*100,0)</f>
        <v>0</v>
      </c>
      <c r="T17" s="405">
        <f t="shared" ref="T17:T30" si="6">IF(E17*2+H17*2+K17*3+Q17&gt;0,E17*2+H17*2+K17*3+Q17,0)</f>
        <v>0</v>
      </c>
      <c r="U17" s="411">
        <v>0</v>
      </c>
      <c r="V17" s="412">
        <v>0</v>
      </c>
      <c r="W17" s="412">
        <v>0</v>
      </c>
      <c r="X17" s="412">
        <v>1</v>
      </c>
      <c r="Y17" s="412">
        <v>0</v>
      </c>
      <c r="Z17" s="435">
        <v>0</v>
      </c>
      <c r="AA17" s="411">
        <v>0</v>
      </c>
      <c r="AB17" s="435">
        <v>0</v>
      </c>
      <c r="AC17" s="355">
        <f>IF((V17+W17+X17-AA17-(F17-E17+I17-H17+L17-K17))*0.791+Y17*1.209-(R17-Q17)*0.7088+Z17+T17&lt;&gt;0,(V17+W17+X17-AA17-(F17-E17+I17-H17+L17-K17))*0.791+Y17*1.209-(R17-Q17)*0.7088+Z17+T17,0)</f>
        <v>-0.79100000000000004</v>
      </c>
    </row>
    <row r="18" spans="1:29" ht="15" customHeight="1">
      <c r="A18" s="354">
        <v>7</v>
      </c>
      <c r="B18" s="401" t="s">
        <v>50</v>
      </c>
      <c r="C18" s="397" t="s">
        <v>52</v>
      </c>
      <c r="D18" s="352">
        <v>0</v>
      </c>
      <c r="E18" s="413">
        <v>0</v>
      </c>
      <c r="F18" s="414">
        <v>0</v>
      </c>
      <c r="G18" s="346">
        <f t="shared" si="1"/>
        <v>0</v>
      </c>
      <c r="H18" s="413">
        <v>0</v>
      </c>
      <c r="I18" s="414">
        <v>0</v>
      </c>
      <c r="J18" s="346">
        <f t="shared" si="2"/>
        <v>0</v>
      </c>
      <c r="K18" s="413">
        <v>0</v>
      </c>
      <c r="L18" s="414">
        <v>0</v>
      </c>
      <c r="M18" s="346">
        <f t="shared" si="3"/>
        <v>0</v>
      </c>
      <c r="N18" s="430">
        <f t="shared" si="0"/>
        <v>0</v>
      </c>
      <c r="O18" s="431">
        <f t="shared" si="0"/>
        <v>0</v>
      </c>
      <c r="P18" s="346">
        <f t="shared" si="4"/>
        <v>0</v>
      </c>
      <c r="Q18" s="413">
        <v>0</v>
      </c>
      <c r="R18" s="414">
        <v>0</v>
      </c>
      <c r="S18" s="347">
        <f t="shared" si="5"/>
        <v>0</v>
      </c>
      <c r="T18" s="348">
        <f t="shared" si="6"/>
        <v>0</v>
      </c>
      <c r="U18" s="413">
        <v>0</v>
      </c>
      <c r="V18" s="414">
        <v>0</v>
      </c>
      <c r="W18" s="414">
        <v>0</v>
      </c>
      <c r="X18" s="414">
        <v>0</v>
      </c>
      <c r="Y18" s="414">
        <v>0</v>
      </c>
      <c r="Z18" s="436">
        <v>0</v>
      </c>
      <c r="AA18" s="413">
        <v>0</v>
      </c>
      <c r="AB18" s="436">
        <v>0</v>
      </c>
      <c r="AC18" s="355">
        <f t="shared" ref="AC18:AC30" si="7">IF((V18+W18+X18-AA18-(F18-E18+I18-H18+L18-K18))*0.791+Y18*1.209-(R18-Q18)*0.7088+Z18+T18&lt;&gt;0,(V18+W18+X18-AA18-(F18-E18+I18-H18+L18-K18))*0.791+Y18*1.209-(R18-Q18)*0.7088+Z18+T18,0)</f>
        <v>0</v>
      </c>
    </row>
    <row r="19" spans="1:29" ht="15" customHeight="1">
      <c r="A19" s="354">
        <v>8</v>
      </c>
      <c r="B19" s="401" t="s">
        <v>53</v>
      </c>
      <c r="C19" s="397" t="s">
        <v>54</v>
      </c>
      <c r="D19" s="382">
        <v>27</v>
      </c>
      <c r="E19" s="411">
        <v>1</v>
      </c>
      <c r="F19" s="412">
        <v>5</v>
      </c>
      <c r="G19" s="403">
        <f t="shared" si="1"/>
        <v>20</v>
      </c>
      <c r="H19" s="411">
        <v>1</v>
      </c>
      <c r="I19" s="412">
        <v>4</v>
      </c>
      <c r="J19" s="403">
        <f t="shared" si="2"/>
        <v>25</v>
      </c>
      <c r="K19" s="411">
        <v>0</v>
      </c>
      <c r="L19" s="412">
        <v>1</v>
      </c>
      <c r="M19" s="403">
        <f t="shared" si="3"/>
        <v>0</v>
      </c>
      <c r="N19" s="428">
        <f t="shared" si="0"/>
        <v>2</v>
      </c>
      <c r="O19" s="429">
        <f t="shared" si="0"/>
        <v>10</v>
      </c>
      <c r="P19" s="403">
        <f t="shared" si="4"/>
        <v>20</v>
      </c>
      <c r="Q19" s="411">
        <v>1</v>
      </c>
      <c r="R19" s="412">
        <v>2</v>
      </c>
      <c r="S19" s="404">
        <f t="shared" si="5"/>
        <v>50</v>
      </c>
      <c r="T19" s="405">
        <f t="shared" si="6"/>
        <v>5</v>
      </c>
      <c r="U19" s="411">
        <v>2</v>
      </c>
      <c r="V19" s="412">
        <v>1</v>
      </c>
      <c r="W19" s="412">
        <v>3</v>
      </c>
      <c r="X19" s="412">
        <v>2</v>
      </c>
      <c r="Y19" s="412">
        <v>3</v>
      </c>
      <c r="Z19" s="435">
        <v>0</v>
      </c>
      <c r="AA19" s="411">
        <v>3</v>
      </c>
      <c r="AB19" s="435">
        <v>3</v>
      </c>
      <c r="AC19" s="355">
        <f t="shared" si="7"/>
        <v>3.9632000000000001</v>
      </c>
    </row>
    <row r="20" spans="1:29" ht="15" customHeight="1">
      <c r="A20" s="354">
        <v>9</v>
      </c>
      <c r="B20" s="401" t="s">
        <v>48</v>
      </c>
      <c r="C20" s="397" t="s">
        <v>55</v>
      </c>
      <c r="D20" s="449">
        <v>28</v>
      </c>
      <c r="E20" s="450">
        <v>3</v>
      </c>
      <c r="F20" s="451">
        <v>5</v>
      </c>
      <c r="G20" s="452">
        <f t="shared" si="1"/>
        <v>60</v>
      </c>
      <c r="H20" s="450">
        <v>1</v>
      </c>
      <c r="I20" s="451">
        <v>2</v>
      </c>
      <c r="J20" s="452">
        <f t="shared" si="2"/>
        <v>50</v>
      </c>
      <c r="K20" s="450">
        <v>1</v>
      </c>
      <c r="L20" s="451">
        <v>3</v>
      </c>
      <c r="M20" s="452">
        <f t="shared" si="3"/>
        <v>33.333333333333329</v>
      </c>
      <c r="N20" s="453">
        <f t="shared" ref="N20:N30" si="8">IF(E20+H20+K20&gt;0,E20+H20+K20,0)</f>
        <v>5</v>
      </c>
      <c r="O20" s="454">
        <f t="shared" ref="O20:O30" si="9">IF(F20+I20+L20&gt;0,F20+I20+L20,0)</f>
        <v>10</v>
      </c>
      <c r="P20" s="452">
        <f t="shared" si="4"/>
        <v>50</v>
      </c>
      <c r="Q20" s="450">
        <v>3</v>
      </c>
      <c r="R20" s="451">
        <v>6</v>
      </c>
      <c r="S20" s="455">
        <f t="shared" si="5"/>
        <v>50</v>
      </c>
      <c r="T20" s="456">
        <f t="shared" si="6"/>
        <v>14</v>
      </c>
      <c r="U20" s="450">
        <v>3</v>
      </c>
      <c r="V20" s="451">
        <v>1</v>
      </c>
      <c r="W20" s="451">
        <v>4</v>
      </c>
      <c r="X20" s="451">
        <v>2</v>
      </c>
      <c r="Y20" s="451">
        <v>2</v>
      </c>
      <c r="Z20" s="457">
        <v>3</v>
      </c>
      <c r="AA20" s="450">
        <v>1</v>
      </c>
      <c r="AB20" s="457">
        <v>3</v>
      </c>
      <c r="AC20" s="355">
        <f t="shared" si="7"/>
        <v>18.082599999999999</v>
      </c>
    </row>
    <row r="21" spans="1:29" ht="15" customHeight="1">
      <c r="A21" s="354">
        <v>11</v>
      </c>
      <c r="B21" s="401" t="s">
        <v>53</v>
      </c>
      <c r="C21" s="397" t="s">
        <v>56</v>
      </c>
      <c r="D21" s="382">
        <v>30</v>
      </c>
      <c r="E21" s="446">
        <v>0</v>
      </c>
      <c r="F21" s="447">
        <v>2</v>
      </c>
      <c r="G21" s="406">
        <f t="shared" si="1"/>
        <v>0</v>
      </c>
      <c r="H21" s="446">
        <v>0</v>
      </c>
      <c r="I21" s="447">
        <v>0</v>
      </c>
      <c r="J21" s="406">
        <f t="shared" si="2"/>
        <v>0</v>
      </c>
      <c r="K21" s="446">
        <v>0</v>
      </c>
      <c r="L21" s="447">
        <v>1</v>
      </c>
      <c r="M21" s="406">
        <f t="shared" si="3"/>
        <v>0</v>
      </c>
      <c r="N21" s="432">
        <f t="shared" si="8"/>
        <v>0</v>
      </c>
      <c r="O21" s="433">
        <f t="shared" si="9"/>
        <v>3</v>
      </c>
      <c r="P21" s="406">
        <f t="shared" si="4"/>
        <v>0</v>
      </c>
      <c r="Q21" s="446">
        <v>0</v>
      </c>
      <c r="R21" s="447">
        <v>0</v>
      </c>
      <c r="S21" s="407">
        <f t="shared" si="5"/>
        <v>0</v>
      </c>
      <c r="T21" s="408">
        <f t="shared" si="6"/>
        <v>0</v>
      </c>
      <c r="U21" s="446">
        <v>0</v>
      </c>
      <c r="V21" s="447">
        <v>0</v>
      </c>
      <c r="W21" s="447">
        <v>1</v>
      </c>
      <c r="X21" s="447">
        <v>2</v>
      </c>
      <c r="Y21" s="447">
        <v>0</v>
      </c>
      <c r="Z21" s="448">
        <v>0</v>
      </c>
      <c r="AA21" s="446">
        <v>2</v>
      </c>
      <c r="AB21" s="448">
        <v>3</v>
      </c>
      <c r="AC21" s="355">
        <f t="shared" si="7"/>
        <v>-1.5820000000000001</v>
      </c>
    </row>
    <row r="22" spans="1:29" ht="15" customHeight="1">
      <c r="A22" s="354">
        <v>12</v>
      </c>
      <c r="B22" s="401" t="s">
        <v>57</v>
      </c>
      <c r="C22" s="397" t="s">
        <v>58</v>
      </c>
      <c r="D22" s="353">
        <v>19</v>
      </c>
      <c r="E22" s="415">
        <v>0</v>
      </c>
      <c r="F22" s="416">
        <v>5</v>
      </c>
      <c r="G22" s="346">
        <f t="shared" si="1"/>
        <v>0</v>
      </c>
      <c r="H22" s="415">
        <v>0</v>
      </c>
      <c r="I22" s="416">
        <v>0</v>
      </c>
      <c r="J22" s="346">
        <f t="shared" si="2"/>
        <v>0</v>
      </c>
      <c r="K22" s="415">
        <v>0</v>
      </c>
      <c r="L22" s="416">
        <v>0</v>
      </c>
      <c r="M22" s="346">
        <f t="shared" si="3"/>
        <v>0</v>
      </c>
      <c r="N22" s="430">
        <f t="shared" si="8"/>
        <v>0</v>
      </c>
      <c r="O22" s="431">
        <f t="shared" si="9"/>
        <v>5</v>
      </c>
      <c r="P22" s="346">
        <f t="shared" si="4"/>
        <v>0</v>
      </c>
      <c r="Q22" s="415">
        <v>1</v>
      </c>
      <c r="R22" s="416">
        <v>2</v>
      </c>
      <c r="S22" s="347">
        <f t="shared" si="5"/>
        <v>50</v>
      </c>
      <c r="T22" s="348">
        <f t="shared" si="6"/>
        <v>1</v>
      </c>
      <c r="U22" s="415">
        <v>2</v>
      </c>
      <c r="V22" s="416">
        <v>3</v>
      </c>
      <c r="W22" s="416">
        <v>2</v>
      </c>
      <c r="X22" s="416">
        <v>1</v>
      </c>
      <c r="Y22" s="416">
        <v>0</v>
      </c>
      <c r="Z22" s="438">
        <v>0</v>
      </c>
      <c r="AA22" s="415">
        <v>1</v>
      </c>
      <c r="AB22" s="438">
        <v>3</v>
      </c>
      <c r="AC22" s="355">
        <f t="shared" si="7"/>
        <v>0.29120000000000001</v>
      </c>
    </row>
    <row r="23" spans="1:29" ht="15" customHeight="1">
      <c r="A23" s="354">
        <v>14</v>
      </c>
      <c r="B23" s="401" t="s">
        <v>59</v>
      </c>
      <c r="C23" s="397" t="s">
        <v>60</v>
      </c>
      <c r="D23" s="382">
        <v>21</v>
      </c>
      <c r="E23" s="417">
        <v>0</v>
      </c>
      <c r="F23" s="418">
        <v>2</v>
      </c>
      <c r="G23" s="406">
        <f t="shared" si="1"/>
        <v>0</v>
      </c>
      <c r="H23" s="417">
        <v>0</v>
      </c>
      <c r="I23" s="418">
        <v>0</v>
      </c>
      <c r="J23" s="406">
        <f t="shared" si="2"/>
        <v>0</v>
      </c>
      <c r="K23" s="417">
        <v>0</v>
      </c>
      <c r="L23" s="418">
        <v>3</v>
      </c>
      <c r="M23" s="406">
        <f t="shared" si="3"/>
        <v>0</v>
      </c>
      <c r="N23" s="432">
        <f t="shared" si="8"/>
        <v>0</v>
      </c>
      <c r="O23" s="433">
        <f t="shared" si="9"/>
        <v>5</v>
      </c>
      <c r="P23" s="406">
        <f t="shared" si="4"/>
        <v>0</v>
      </c>
      <c r="Q23" s="417">
        <v>0</v>
      </c>
      <c r="R23" s="418">
        <v>0</v>
      </c>
      <c r="S23" s="407">
        <f t="shared" si="5"/>
        <v>0</v>
      </c>
      <c r="T23" s="408">
        <f t="shared" si="6"/>
        <v>0</v>
      </c>
      <c r="U23" s="417">
        <v>1</v>
      </c>
      <c r="V23" s="418">
        <v>2</v>
      </c>
      <c r="W23" s="418">
        <v>2</v>
      </c>
      <c r="X23" s="418">
        <v>2</v>
      </c>
      <c r="Y23" s="418">
        <v>1</v>
      </c>
      <c r="Z23" s="439">
        <v>0</v>
      </c>
      <c r="AA23" s="417">
        <v>3</v>
      </c>
      <c r="AB23" s="439">
        <v>1</v>
      </c>
      <c r="AC23" s="355">
        <f t="shared" si="7"/>
        <v>-0.373</v>
      </c>
    </row>
    <row r="24" spans="1:29" ht="15" customHeight="1">
      <c r="A24" s="354">
        <v>15</v>
      </c>
      <c r="B24" s="401" t="s">
        <v>48</v>
      </c>
      <c r="C24" s="397" t="s">
        <v>61</v>
      </c>
      <c r="D24" s="352">
        <v>21</v>
      </c>
      <c r="E24" s="413">
        <v>3</v>
      </c>
      <c r="F24" s="414">
        <v>4</v>
      </c>
      <c r="G24" s="346">
        <f t="shared" si="1"/>
        <v>75</v>
      </c>
      <c r="H24" s="413">
        <v>0</v>
      </c>
      <c r="I24" s="414">
        <v>1</v>
      </c>
      <c r="J24" s="346">
        <f t="shared" si="2"/>
        <v>0</v>
      </c>
      <c r="K24" s="413">
        <v>0</v>
      </c>
      <c r="L24" s="414">
        <v>3</v>
      </c>
      <c r="M24" s="346">
        <f t="shared" si="3"/>
        <v>0</v>
      </c>
      <c r="N24" s="430">
        <f t="shared" si="8"/>
        <v>3</v>
      </c>
      <c r="O24" s="431">
        <f t="shared" si="9"/>
        <v>8</v>
      </c>
      <c r="P24" s="346">
        <f t="shared" si="4"/>
        <v>37.5</v>
      </c>
      <c r="Q24" s="413">
        <v>2</v>
      </c>
      <c r="R24" s="414">
        <v>2</v>
      </c>
      <c r="S24" s="347">
        <f t="shared" si="5"/>
        <v>100</v>
      </c>
      <c r="T24" s="348">
        <f t="shared" si="6"/>
        <v>8</v>
      </c>
      <c r="U24" s="413">
        <v>1</v>
      </c>
      <c r="V24" s="414">
        <v>1</v>
      </c>
      <c r="W24" s="414">
        <v>3</v>
      </c>
      <c r="X24" s="414">
        <v>2</v>
      </c>
      <c r="Y24" s="414">
        <v>1</v>
      </c>
      <c r="Z24" s="436">
        <v>0</v>
      </c>
      <c r="AA24" s="413">
        <v>6</v>
      </c>
      <c r="AB24" s="436">
        <v>5</v>
      </c>
      <c r="AC24" s="355">
        <f t="shared" si="7"/>
        <v>5.2539999999999996</v>
      </c>
    </row>
    <row r="25" spans="1:29" ht="15" customHeight="1">
      <c r="A25" s="354">
        <v>16</v>
      </c>
      <c r="B25" s="401" t="s">
        <v>57</v>
      </c>
      <c r="C25" s="397" t="s">
        <v>62</v>
      </c>
      <c r="D25" s="382">
        <v>21</v>
      </c>
      <c r="E25" s="419">
        <v>4</v>
      </c>
      <c r="F25" s="420">
        <v>11</v>
      </c>
      <c r="G25" s="403">
        <f t="shared" si="1"/>
        <v>36.363636363636367</v>
      </c>
      <c r="H25" s="419">
        <v>0</v>
      </c>
      <c r="I25" s="420">
        <v>1</v>
      </c>
      <c r="J25" s="403">
        <f t="shared" si="2"/>
        <v>0</v>
      </c>
      <c r="K25" s="419">
        <v>0</v>
      </c>
      <c r="L25" s="420">
        <v>0</v>
      </c>
      <c r="M25" s="403">
        <f t="shared" si="3"/>
        <v>0</v>
      </c>
      <c r="N25" s="428">
        <f t="shared" si="8"/>
        <v>4</v>
      </c>
      <c r="O25" s="429">
        <f t="shared" si="9"/>
        <v>12</v>
      </c>
      <c r="P25" s="403">
        <f t="shared" si="4"/>
        <v>33.333333333333329</v>
      </c>
      <c r="Q25" s="419">
        <v>1</v>
      </c>
      <c r="R25" s="420">
        <v>6</v>
      </c>
      <c r="S25" s="404">
        <f t="shared" si="5"/>
        <v>16.666666666666664</v>
      </c>
      <c r="T25" s="405">
        <f t="shared" si="6"/>
        <v>9</v>
      </c>
      <c r="U25" s="419">
        <v>3</v>
      </c>
      <c r="V25" s="420">
        <v>5</v>
      </c>
      <c r="W25" s="420">
        <v>6</v>
      </c>
      <c r="X25" s="420">
        <v>1</v>
      </c>
      <c r="Y25" s="420">
        <v>0</v>
      </c>
      <c r="Z25" s="440">
        <v>2</v>
      </c>
      <c r="AA25" s="419">
        <v>3</v>
      </c>
      <c r="AB25" s="435">
        <v>3</v>
      </c>
      <c r="AC25" s="355">
        <f t="shared" si="7"/>
        <v>8.2469999999999999</v>
      </c>
    </row>
    <row r="26" spans="1:29" ht="15" customHeight="1">
      <c r="A26" s="354">
        <v>18</v>
      </c>
      <c r="B26" s="401" t="s">
        <v>48</v>
      </c>
      <c r="C26" s="397" t="s">
        <v>63</v>
      </c>
      <c r="D26" s="352">
        <v>0</v>
      </c>
      <c r="E26" s="421">
        <v>0</v>
      </c>
      <c r="F26" s="422">
        <v>0</v>
      </c>
      <c r="G26" s="349">
        <f t="shared" si="1"/>
        <v>0</v>
      </c>
      <c r="H26" s="421">
        <v>0</v>
      </c>
      <c r="I26" s="422">
        <v>0</v>
      </c>
      <c r="J26" s="349">
        <f t="shared" si="2"/>
        <v>0</v>
      </c>
      <c r="K26" s="421">
        <v>0</v>
      </c>
      <c r="L26" s="422">
        <v>0</v>
      </c>
      <c r="M26" s="349">
        <f t="shared" si="3"/>
        <v>0</v>
      </c>
      <c r="N26" s="426">
        <f t="shared" si="8"/>
        <v>0</v>
      </c>
      <c r="O26" s="427">
        <f t="shared" si="9"/>
        <v>0</v>
      </c>
      <c r="P26" s="349">
        <f t="shared" si="4"/>
        <v>0</v>
      </c>
      <c r="Q26" s="421">
        <v>0</v>
      </c>
      <c r="R26" s="422">
        <v>0</v>
      </c>
      <c r="S26" s="350">
        <f t="shared" si="5"/>
        <v>0</v>
      </c>
      <c r="T26" s="351">
        <f t="shared" si="6"/>
        <v>0</v>
      </c>
      <c r="U26" s="421">
        <v>0</v>
      </c>
      <c r="V26" s="422">
        <v>0</v>
      </c>
      <c r="W26" s="422">
        <v>0</v>
      </c>
      <c r="X26" s="422">
        <v>0</v>
      </c>
      <c r="Y26" s="422">
        <v>0</v>
      </c>
      <c r="Z26" s="441">
        <v>0</v>
      </c>
      <c r="AA26" s="421">
        <v>0</v>
      </c>
      <c r="AB26" s="437">
        <v>0</v>
      </c>
      <c r="AC26" s="355">
        <f t="shared" si="7"/>
        <v>0</v>
      </c>
    </row>
    <row r="27" spans="1:29" ht="15" customHeight="1">
      <c r="A27" s="354">
        <v>20</v>
      </c>
      <c r="B27" s="401" t="s">
        <v>53</v>
      </c>
      <c r="C27" s="397" t="s">
        <v>64</v>
      </c>
      <c r="D27" s="382">
        <v>22</v>
      </c>
      <c r="E27" s="423">
        <v>3</v>
      </c>
      <c r="F27" s="424">
        <v>5</v>
      </c>
      <c r="G27" s="406">
        <f t="shared" si="1"/>
        <v>60</v>
      </c>
      <c r="H27" s="423">
        <v>2</v>
      </c>
      <c r="I27" s="425">
        <v>2</v>
      </c>
      <c r="J27" s="406">
        <f t="shared" si="2"/>
        <v>100</v>
      </c>
      <c r="K27" s="423">
        <v>0</v>
      </c>
      <c r="L27" s="425">
        <v>2</v>
      </c>
      <c r="M27" s="406">
        <f t="shared" si="3"/>
        <v>0</v>
      </c>
      <c r="N27" s="432">
        <f t="shared" si="8"/>
        <v>5</v>
      </c>
      <c r="O27" s="433">
        <f t="shared" si="9"/>
        <v>9</v>
      </c>
      <c r="P27" s="406">
        <f t="shared" si="4"/>
        <v>55.555555555555557</v>
      </c>
      <c r="Q27" s="423">
        <v>3</v>
      </c>
      <c r="R27" s="425">
        <v>4</v>
      </c>
      <c r="S27" s="407">
        <f t="shared" si="5"/>
        <v>75</v>
      </c>
      <c r="T27" s="408">
        <f t="shared" si="6"/>
        <v>13</v>
      </c>
      <c r="U27" s="442">
        <v>2</v>
      </c>
      <c r="V27" s="442">
        <v>1</v>
      </c>
      <c r="W27" s="442">
        <v>1</v>
      </c>
      <c r="X27" s="442">
        <v>2</v>
      </c>
      <c r="Y27" s="442">
        <v>3</v>
      </c>
      <c r="Z27" s="443">
        <v>0</v>
      </c>
      <c r="AA27" s="444">
        <v>0</v>
      </c>
      <c r="AB27" s="445">
        <v>0</v>
      </c>
      <c r="AC27" s="355">
        <f t="shared" si="7"/>
        <v>15.918200000000001</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8">
        <v>2</v>
      </c>
      <c r="Y31" s="67" t="s">
        <v>66</v>
      </c>
      <c r="Z31" s="68" t="s">
        <v>66</v>
      </c>
      <c r="AA31" s="69">
        <v>1</v>
      </c>
      <c r="AB31" s="70"/>
      <c r="AC31" s="329"/>
    </row>
    <row r="32" spans="1:29" ht="15" customHeight="1" thickBot="1">
      <c r="A32" s="555" t="s">
        <v>67</v>
      </c>
      <c r="B32" s="556"/>
      <c r="C32" s="557"/>
      <c r="D32" s="171">
        <f>SUM(D16:D30)</f>
        <v>200</v>
      </c>
      <c r="E32" s="26">
        <f>SUM(E16:E31)</f>
        <v>14</v>
      </c>
      <c r="F32" s="27">
        <f>SUM(F16:F31)</f>
        <v>39</v>
      </c>
      <c r="G32" s="43">
        <f>IF(F32&gt;0,E32/F32*100,"")</f>
        <v>35.897435897435898</v>
      </c>
      <c r="H32" s="44">
        <f>SUM(H16:H31)</f>
        <v>4</v>
      </c>
      <c r="I32" s="45">
        <f>SUM(I16:I31)</f>
        <v>12</v>
      </c>
      <c r="J32" s="459">
        <f>IF(I32&gt;0,H32/I32*100,"")</f>
        <v>33.333333333333329</v>
      </c>
      <c r="K32" s="44">
        <f>SUM(K16:K31)</f>
        <v>1</v>
      </c>
      <c r="L32" s="45">
        <f>SUM(L16:L31)</f>
        <v>14</v>
      </c>
      <c r="M32" s="47">
        <f>IF(L32&gt;0,K32/L32*100,"")</f>
        <v>7.1428571428571423</v>
      </c>
      <c r="N32" s="44">
        <f>SUM(N16:N31)</f>
        <v>19</v>
      </c>
      <c r="O32" s="45">
        <f>SUM(O16:O31)</f>
        <v>65</v>
      </c>
      <c r="P32" s="47">
        <f>IF(O32&gt;0,N32/O32*100,"")</f>
        <v>29.230769230769234</v>
      </c>
      <c r="Q32" s="44">
        <f>SUM(Q16:Q31)</f>
        <v>11</v>
      </c>
      <c r="R32" s="45">
        <f>SUM(R16:R31)</f>
        <v>22</v>
      </c>
      <c r="S32" s="460">
        <f>IF(R32&gt;0,Q32/R32*100,"")</f>
        <v>50</v>
      </c>
      <c r="T32" s="54">
        <f>SUM(T16:T30)</f>
        <v>50</v>
      </c>
      <c r="U32" s="20">
        <f t="shared" ref="U32:AB32" si="10">SUM(U16:U31)</f>
        <v>14</v>
      </c>
      <c r="V32" s="20">
        <f t="shared" si="10"/>
        <v>14</v>
      </c>
      <c r="W32" s="20">
        <f t="shared" si="10"/>
        <v>23</v>
      </c>
      <c r="X32" s="20">
        <f t="shared" si="10"/>
        <v>17</v>
      </c>
      <c r="Y32" s="20">
        <f t="shared" si="10"/>
        <v>10</v>
      </c>
      <c r="Z32" s="20">
        <f t="shared" si="10"/>
        <v>5</v>
      </c>
      <c r="AA32" s="20">
        <f t="shared" si="10"/>
        <v>21</v>
      </c>
      <c r="AB32" s="20">
        <f t="shared" si="10"/>
        <v>22</v>
      </c>
      <c r="AC32" s="53">
        <f>SUM(AC16:AC30)</f>
        <v>48.219199999999994</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KZ</v>
      </c>
      <c r="D44" s="466" t="str">
        <f>D4</f>
        <v>MBK Ružomberok</v>
      </c>
      <c r="E44" s="467"/>
      <c r="F44" s="467"/>
      <c r="G44" s="467"/>
      <c r="H44" s="467"/>
      <c r="I44" s="467"/>
      <c r="J44" s="467"/>
      <c r="K44" s="468"/>
      <c r="L44" s="51" t="s">
        <v>2</v>
      </c>
      <c r="M44" s="466" t="str">
        <f>M4</f>
        <v>Young Angels U17</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49</v>
      </c>
      <c r="E45" s="477"/>
      <c r="F45" s="477"/>
      <c r="G45" s="477"/>
      <c r="H45" s="477"/>
      <c r="I45" s="477"/>
      <c r="J45" s="477"/>
      <c r="K45" s="478"/>
      <c r="L45" s="51" t="s">
        <v>2</v>
      </c>
      <c r="M45" s="466">
        <f>M5</f>
        <v>50</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41</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17.12.2022</v>
      </c>
      <c r="E48" s="473"/>
      <c r="F48" s="473"/>
      <c r="G48" s="474"/>
      <c r="H48" s="474"/>
      <c r="I48" s="475"/>
      <c r="J48" s="10"/>
      <c r="K48" s="10"/>
      <c r="L48" s="1"/>
      <c r="M48" s="516" t="s">
        <v>18</v>
      </c>
      <c r="N48" s="801"/>
      <c r="O48" s="801"/>
      <c r="P48" s="801"/>
      <c r="Q48" s="801"/>
      <c r="R48" s="802"/>
      <c r="S48" s="518" t="str">
        <f>D11</f>
        <v>YA U17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90</v>
      </c>
      <c r="D50" s="491"/>
      <c r="E50" s="491"/>
      <c r="F50" s="492" t="s">
        <v>91</v>
      </c>
      <c r="G50" s="492"/>
      <c r="H50" s="493"/>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488" t="s">
        <v>93</v>
      </c>
      <c r="D51" s="489"/>
      <c r="E51" s="489"/>
      <c r="F51" s="494">
        <v>8</v>
      </c>
      <c r="G51" s="494"/>
      <c r="H51" s="495"/>
      <c r="I51" s="3"/>
      <c r="J51" s="3"/>
      <c r="K51" s="34" t="s">
        <v>94</v>
      </c>
      <c r="L51" s="1"/>
      <c r="M51" s="1"/>
      <c r="N51" s="1"/>
      <c r="O51" s="1"/>
      <c r="P51" s="1"/>
      <c r="Q51" s="1"/>
      <c r="R51" s="1"/>
      <c r="S51" s="1"/>
      <c r="T51" s="1"/>
      <c r="U51" s="1"/>
      <c r="V51" s="1"/>
      <c r="W51" s="1"/>
      <c r="X51" s="1"/>
      <c r="Y51" s="1"/>
      <c r="Z51" s="1"/>
      <c r="AA51" s="1"/>
      <c r="AB51" s="1"/>
      <c r="AC51" s="35"/>
    </row>
    <row r="52" spans="1:29">
      <c r="A52" s="3"/>
      <c r="B52" s="3"/>
      <c r="C52" s="488" t="s">
        <v>95</v>
      </c>
      <c r="D52" s="489"/>
      <c r="E52" s="489"/>
      <c r="F52" s="494">
        <v>8</v>
      </c>
      <c r="G52" s="494"/>
      <c r="H52" s="495"/>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66</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81" t="s">
        <v>101</v>
      </c>
      <c r="C3" s="581"/>
      <c r="D3" s="3"/>
      <c r="E3" s="3"/>
    </row>
    <row r="4" spans="1:5" ht="14.25" customHeight="1">
      <c r="A4" s="304"/>
      <c r="B4" s="581" t="s">
        <v>102</v>
      </c>
      <c r="C4" s="581"/>
      <c r="D4" s="3"/>
      <c r="E4" s="3"/>
    </row>
    <row r="5" spans="1:5" ht="16.5" customHeight="1">
      <c r="A5" s="304"/>
      <c r="B5" s="581" t="s">
        <v>103</v>
      </c>
      <c r="C5" s="581"/>
      <c r="D5" s="3"/>
      <c r="E5" s="3"/>
    </row>
    <row r="6" spans="1:5">
      <c r="A6" s="304"/>
      <c r="B6" s="581" t="s">
        <v>104</v>
      </c>
      <c r="C6" s="581"/>
      <c r="D6" s="3"/>
      <c r="E6" s="3"/>
    </row>
    <row r="7" spans="1:5" ht="33" customHeight="1">
      <c r="A7" s="304"/>
      <c r="B7" s="581" t="s">
        <v>105</v>
      </c>
      <c r="C7" s="581"/>
      <c r="D7" s="3"/>
      <c r="E7" s="3"/>
    </row>
    <row r="8" spans="1:5">
      <c r="A8" s="304"/>
      <c r="B8" s="304"/>
      <c r="C8" s="304"/>
      <c r="D8" s="3"/>
      <c r="E8" s="3"/>
    </row>
    <row r="9" spans="1:5" ht="23.25" customHeight="1">
      <c r="A9" s="304"/>
      <c r="B9" s="581" t="s">
        <v>106</v>
      </c>
      <c r="C9" s="581"/>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147</v>
      </c>
      <c r="C46" s="581"/>
      <c r="D46" s="3"/>
      <c r="E46" s="3"/>
    </row>
    <row r="47" spans="1:5" ht="14.25">
      <c r="A47" s="304"/>
      <c r="B47" s="580" t="s">
        <v>148</v>
      </c>
      <c r="C47" s="581"/>
      <c r="D47" s="3"/>
      <c r="E47" s="3"/>
    </row>
    <row r="48" spans="1:5" ht="14.25">
      <c r="A48" s="304"/>
      <c r="B48" s="580" t="s">
        <v>149</v>
      </c>
      <c r="C48" s="581"/>
      <c r="D48" s="3"/>
      <c r="E48" s="3"/>
    </row>
    <row r="49" spans="1:5" ht="62.25" customHeight="1">
      <c r="A49" s="304"/>
      <c r="B49" s="582" t="s">
        <v>150</v>
      </c>
      <c r="C49" s="583"/>
      <c r="D49" s="3"/>
      <c r="E49" s="3"/>
    </row>
    <row r="50" spans="1:5" ht="70.5" customHeight="1">
      <c r="A50" s="304"/>
      <c r="B50" s="582" t="s">
        <v>151</v>
      </c>
      <c r="C50" s="583"/>
      <c r="D50" s="3"/>
      <c r="E50" s="3"/>
    </row>
    <row r="51" spans="1:5">
      <c r="A51" s="304"/>
      <c r="B51" s="299"/>
      <c r="C51" s="304"/>
      <c r="D51" s="3"/>
      <c r="E51" s="3"/>
    </row>
    <row r="52" spans="1:5" ht="39" customHeight="1">
      <c r="A52" s="304"/>
      <c r="B52" s="585" t="s">
        <v>152</v>
      </c>
      <c r="C52" s="581"/>
      <c r="D52" s="3"/>
      <c r="E52" s="3"/>
    </row>
    <row r="53" spans="1:5" ht="39" customHeight="1">
      <c r="A53" s="304"/>
      <c r="B53" s="587" t="s">
        <v>153</v>
      </c>
      <c r="C53" s="581"/>
      <c r="D53" s="3"/>
      <c r="E53" s="3"/>
    </row>
    <row r="54" spans="1:5" ht="39.75" customHeight="1">
      <c r="A54" s="304"/>
      <c r="B54" s="587" t="s">
        <v>154</v>
      </c>
      <c r="C54" s="581"/>
      <c r="D54" s="3"/>
      <c r="E54" s="3"/>
    </row>
    <row r="55" spans="1:5">
      <c r="A55" s="304"/>
      <c r="B55" s="300"/>
      <c r="C55" s="304"/>
      <c r="D55" s="3"/>
      <c r="E55" s="3"/>
    </row>
    <row r="56" spans="1:5" ht="13.5">
      <c r="A56" s="304"/>
      <c r="B56" s="584" t="s">
        <v>155</v>
      </c>
      <c r="C56" s="581"/>
      <c r="D56" s="3"/>
      <c r="E56" s="3"/>
    </row>
    <row r="57" spans="1:5" ht="24" customHeight="1">
      <c r="A57" s="304"/>
      <c r="B57" s="588" t="s">
        <v>156</v>
      </c>
      <c r="C57" s="581"/>
      <c r="D57" s="3"/>
      <c r="E57" s="3"/>
    </row>
    <row r="58" spans="1:5">
      <c r="A58" s="304"/>
      <c r="B58" s="299"/>
      <c r="C58" s="304"/>
      <c r="D58" s="3"/>
      <c r="E58" s="3"/>
    </row>
    <row r="59" spans="1:5" ht="51" customHeight="1">
      <c r="A59" s="304"/>
      <c r="B59" s="585" t="s">
        <v>157</v>
      </c>
      <c r="C59" s="581"/>
      <c r="D59" s="3"/>
      <c r="E59" s="3"/>
    </row>
    <row r="60" spans="1:5" ht="35.25" customHeight="1">
      <c r="A60" s="304"/>
      <c r="B60" s="586" t="s">
        <v>158</v>
      </c>
      <c r="C60" s="581"/>
      <c r="D60" s="3"/>
      <c r="E60" s="3"/>
    </row>
    <row r="61" spans="1:5" ht="25.5" customHeight="1">
      <c r="A61" s="304"/>
      <c r="B61" s="589" t="s">
        <v>159</v>
      </c>
      <c r="C61" s="581"/>
      <c r="D61" s="3"/>
      <c r="E61" s="3"/>
    </row>
    <row r="62" spans="1:5">
      <c r="A62" s="304"/>
      <c r="B62" s="299"/>
      <c r="C62" s="304"/>
      <c r="D62" s="3"/>
      <c r="E62" s="3"/>
    </row>
    <row r="63" spans="1:5" ht="37.5" customHeight="1">
      <c r="A63" s="304"/>
      <c r="B63" s="585" t="s">
        <v>160</v>
      </c>
      <c r="C63" s="581"/>
      <c r="D63" s="3"/>
      <c r="E63" s="3"/>
    </row>
    <row r="64" spans="1:5" ht="39" customHeight="1">
      <c r="A64" s="304"/>
      <c r="B64" s="588" t="s">
        <v>161</v>
      </c>
      <c r="C64" s="581"/>
      <c r="D64" s="3"/>
      <c r="E64" s="3"/>
    </row>
    <row r="65" spans="1:5" ht="37.5" customHeight="1">
      <c r="A65" s="304"/>
      <c r="B65" s="588" t="s">
        <v>162</v>
      </c>
      <c r="C65" s="581"/>
      <c r="D65" s="3"/>
      <c r="E65" s="3"/>
    </row>
    <row r="66" spans="1:5" ht="36.75" customHeight="1">
      <c r="A66" s="304"/>
      <c r="B66" s="588" t="s">
        <v>163</v>
      </c>
      <c r="C66" s="581"/>
      <c r="D66" s="3"/>
      <c r="E66" s="3"/>
    </row>
    <row r="67" spans="1:5" ht="25.5" customHeight="1">
      <c r="A67" s="304"/>
      <c r="B67" s="584" t="s">
        <v>164</v>
      </c>
      <c r="C67" s="581"/>
      <c r="D67" s="3"/>
      <c r="E67" s="3"/>
    </row>
    <row r="68" spans="1:5" ht="32.25" customHeight="1">
      <c r="A68" s="304"/>
      <c r="B68" s="589" t="s">
        <v>165</v>
      </c>
      <c r="C68" s="581"/>
      <c r="D68" s="3"/>
      <c r="E68" s="3"/>
    </row>
    <row r="69" spans="1:5" ht="33.75" customHeight="1">
      <c r="A69" s="304"/>
      <c r="B69" s="589" t="s">
        <v>166</v>
      </c>
      <c r="C69" s="581"/>
      <c r="D69" s="3"/>
      <c r="E69" s="3"/>
    </row>
    <row r="70" spans="1:5">
      <c r="A70" s="304"/>
      <c r="B70" s="303"/>
      <c r="C70" s="304"/>
      <c r="D70" s="3"/>
      <c r="E70" s="3"/>
    </row>
    <row r="71" spans="1:5" ht="13.5">
      <c r="A71" s="304"/>
      <c r="B71" s="585" t="s">
        <v>167</v>
      </c>
      <c r="C71" s="590"/>
      <c r="D71" s="3"/>
      <c r="E71" s="3"/>
    </row>
    <row r="72" spans="1:5" ht="33.75" customHeight="1">
      <c r="A72" s="304"/>
      <c r="B72" s="588" t="s">
        <v>168</v>
      </c>
      <c r="C72" s="581"/>
      <c r="D72" s="3"/>
      <c r="E72" s="3"/>
    </row>
    <row r="73" spans="1:5" ht="21.75" customHeight="1">
      <c r="A73" s="304"/>
      <c r="B73" s="591" t="s">
        <v>169</v>
      </c>
      <c r="C73" s="581"/>
      <c r="D73" s="3"/>
      <c r="E73" s="3"/>
    </row>
    <row r="74" spans="1:5" ht="25.5" customHeight="1">
      <c r="A74" s="304"/>
      <c r="B74" s="591" t="s">
        <v>170</v>
      </c>
      <c r="C74" s="581"/>
      <c r="D74" s="3"/>
      <c r="E74" s="3"/>
    </row>
    <row r="75" spans="1:5" ht="24.75" customHeight="1">
      <c r="A75" s="304"/>
      <c r="B75" s="588" t="s">
        <v>171</v>
      </c>
      <c r="C75" s="581"/>
      <c r="D75" s="3"/>
      <c r="E75" s="3"/>
    </row>
    <row r="76" spans="1:5" ht="36" customHeight="1">
      <c r="A76" s="304"/>
      <c r="B76" s="586" t="s">
        <v>172</v>
      </c>
      <c r="C76" s="581"/>
      <c r="D76" s="3"/>
      <c r="E76" s="3"/>
    </row>
    <row r="77" spans="1:5" ht="15.75">
      <c r="A77" s="304"/>
      <c r="B77" s="301"/>
      <c r="C77" s="304"/>
      <c r="D77" s="3"/>
      <c r="E77" s="3"/>
    </row>
    <row r="78" spans="1:5" ht="39.75" customHeight="1">
      <c r="A78" s="304"/>
      <c r="B78" s="585" t="s">
        <v>173</v>
      </c>
      <c r="C78" s="581"/>
      <c r="D78" s="3"/>
      <c r="E78" s="3"/>
    </row>
    <row r="79" spans="1:5" ht="20.25" customHeight="1">
      <c r="A79" s="304"/>
      <c r="B79" s="588" t="s">
        <v>174</v>
      </c>
      <c r="C79" s="581"/>
      <c r="D79" s="3"/>
      <c r="E79" s="3"/>
    </row>
    <row r="80" spans="1:5">
      <c r="A80" s="304"/>
      <c r="B80" s="304"/>
      <c r="C80" s="304"/>
      <c r="D80" s="3"/>
      <c r="E80" s="3"/>
    </row>
    <row r="81" spans="1:5" ht="13.5">
      <c r="A81" s="304"/>
      <c r="B81" s="588" t="s">
        <v>175</v>
      </c>
      <c r="C81" s="581"/>
      <c r="D81" s="3"/>
      <c r="E81" s="3"/>
    </row>
    <row r="82" spans="1:5" ht="13.5">
      <c r="A82" s="304"/>
      <c r="B82" s="588" t="s">
        <v>176</v>
      </c>
      <c r="C82" s="581"/>
      <c r="D82" s="3"/>
      <c r="E82" s="3"/>
    </row>
    <row r="83" spans="1:5" ht="13.5">
      <c r="A83" s="304"/>
      <c r="B83" s="588" t="s">
        <v>177</v>
      </c>
      <c r="C83" s="581"/>
      <c r="D83" s="3"/>
      <c r="E83" s="3"/>
    </row>
    <row r="84" spans="1:5" ht="13.5">
      <c r="A84" s="304"/>
      <c r="B84" s="588" t="s">
        <v>178</v>
      </c>
      <c r="C84" s="581"/>
      <c r="D84" s="3"/>
      <c r="E84" s="3"/>
    </row>
    <row r="85" spans="1:5" ht="13.5">
      <c r="A85" s="304"/>
      <c r="B85" s="588" t="s">
        <v>179</v>
      </c>
      <c r="C85" s="581"/>
      <c r="D85" s="3"/>
      <c r="E85" s="3"/>
    </row>
    <row r="86" spans="1:5" ht="13.5">
      <c r="A86" s="304"/>
      <c r="B86" s="588" t="s">
        <v>180</v>
      </c>
      <c r="C86" s="581"/>
      <c r="D86" s="3"/>
      <c r="E86" s="3"/>
    </row>
    <row r="87" spans="1:5" ht="13.5">
      <c r="A87" s="304"/>
      <c r="B87" s="588" t="s">
        <v>181</v>
      </c>
      <c r="C87" s="581"/>
      <c r="D87" s="3"/>
      <c r="E87" s="3"/>
    </row>
    <row r="88" spans="1:5" ht="13.5">
      <c r="A88" s="304"/>
      <c r="B88" s="588" t="s">
        <v>182</v>
      </c>
      <c r="C88" s="581"/>
      <c r="D88" s="3"/>
      <c r="E88" s="3"/>
    </row>
    <row r="89" spans="1:5" ht="34.5" customHeight="1">
      <c r="A89" s="304"/>
      <c r="B89" s="588" t="s">
        <v>183</v>
      </c>
      <c r="C89" s="581"/>
      <c r="D89" s="3"/>
      <c r="E89" s="3"/>
    </row>
    <row r="90" spans="1:5" ht="13.5">
      <c r="A90" s="304"/>
      <c r="B90" s="588" t="s">
        <v>184</v>
      </c>
      <c r="C90" s="581"/>
      <c r="D90" s="3"/>
      <c r="E90" s="3"/>
    </row>
    <row r="91" spans="1:5" ht="13.5">
      <c r="A91" s="304"/>
      <c r="B91" s="588" t="s">
        <v>185</v>
      </c>
      <c r="C91" s="581"/>
      <c r="D91" s="3"/>
      <c r="E91" s="3"/>
    </row>
    <row r="92" spans="1:5" ht="13.5">
      <c r="A92" s="304"/>
      <c r="B92" s="588" t="s">
        <v>186</v>
      </c>
      <c r="C92" s="581"/>
      <c r="D92" s="3"/>
      <c r="E92" s="3"/>
    </row>
    <row r="93" spans="1:5" ht="13.5">
      <c r="A93" s="304"/>
      <c r="B93" s="588" t="s">
        <v>187</v>
      </c>
      <c r="C93" s="581"/>
      <c r="D93" s="3"/>
      <c r="E93" s="3"/>
    </row>
    <row r="94" spans="1:5">
      <c r="A94" s="304"/>
      <c r="B94" s="304"/>
      <c r="C94" s="304"/>
      <c r="D94" s="3"/>
      <c r="E94" s="3"/>
    </row>
    <row r="95" spans="1:5" ht="21.75" customHeight="1">
      <c r="A95" s="304"/>
      <c r="B95" s="586" t="s">
        <v>188</v>
      </c>
      <c r="C95" s="581"/>
      <c r="D95" s="3"/>
      <c r="E95" s="3"/>
    </row>
    <row r="96" spans="1:5" ht="23.25" customHeight="1">
      <c r="A96" s="304"/>
      <c r="B96" s="589" t="s">
        <v>189</v>
      </c>
      <c r="C96" s="581"/>
      <c r="D96" s="3"/>
      <c r="E96" s="3"/>
    </row>
    <row r="97" spans="1:5">
      <c r="A97" s="304"/>
      <c r="B97" s="299"/>
      <c r="C97" s="304"/>
      <c r="D97" s="3"/>
      <c r="E97" s="3"/>
    </row>
    <row r="98" spans="1:5" ht="29.25" customHeight="1">
      <c r="A98" s="304"/>
      <c r="B98" s="585" t="s">
        <v>190</v>
      </c>
      <c r="C98" s="581"/>
      <c r="D98" s="3"/>
      <c r="E98" s="3"/>
    </row>
    <row r="99" spans="1:5" ht="24.75" customHeight="1">
      <c r="A99" s="304"/>
      <c r="B99" s="588" t="s">
        <v>191</v>
      </c>
      <c r="C99" s="581"/>
      <c r="D99" s="3"/>
      <c r="E99" s="3"/>
    </row>
    <row r="100" spans="1:5" ht="28.5" customHeight="1">
      <c r="A100" s="304"/>
      <c r="B100" s="588" t="s">
        <v>192</v>
      </c>
      <c r="C100" s="581"/>
      <c r="D100" s="3"/>
      <c r="E100" s="3"/>
    </row>
    <row r="101" spans="1:5" ht="23.25" customHeight="1">
      <c r="A101" s="304"/>
      <c r="B101" s="588" t="s">
        <v>193</v>
      </c>
      <c r="C101" s="581"/>
      <c r="D101" s="3"/>
      <c r="E101" s="3"/>
    </row>
    <row r="102" spans="1:5" ht="18" customHeight="1">
      <c r="A102" s="304"/>
      <c r="B102" s="588" t="s">
        <v>194</v>
      </c>
      <c r="C102" s="581"/>
      <c r="D102" s="3"/>
      <c r="E102" s="3"/>
    </row>
    <row r="103" spans="1:5" ht="21.75" customHeight="1">
      <c r="A103" s="304"/>
      <c r="B103" s="588" t="s">
        <v>195</v>
      </c>
      <c r="C103" s="581"/>
      <c r="D103" s="3"/>
      <c r="E103" s="3"/>
    </row>
    <row r="104" spans="1:5" ht="33" customHeight="1">
      <c r="A104" s="304"/>
      <c r="B104" s="588" t="s">
        <v>196</v>
      </c>
      <c r="C104" s="581"/>
      <c r="D104" s="3"/>
      <c r="E104" s="3"/>
    </row>
    <row r="105" spans="1:5" ht="25.5" customHeight="1">
      <c r="A105" s="304"/>
      <c r="B105" s="584" t="s">
        <v>197</v>
      </c>
      <c r="C105" s="581"/>
      <c r="D105" s="3"/>
      <c r="E105" s="3"/>
    </row>
    <row r="106" spans="1:5" ht="19.5" customHeight="1">
      <c r="A106" s="304"/>
      <c r="B106" s="589" t="s">
        <v>198</v>
      </c>
      <c r="C106" s="581"/>
      <c r="D106" s="3"/>
      <c r="E106" s="3"/>
    </row>
    <row r="107" spans="1:5" ht="21" customHeight="1">
      <c r="A107" s="304"/>
      <c r="B107" s="594" t="s">
        <v>199</v>
      </c>
      <c r="C107" s="581"/>
      <c r="D107" s="3"/>
      <c r="E107" s="3"/>
    </row>
    <row r="108" spans="1:5" ht="40.5" customHeight="1">
      <c r="A108" s="304"/>
      <c r="B108" s="584" t="s">
        <v>200</v>
      </c>
      <c r="C108" s="581"/>
      <c r="D108" s="3"/>
      <c r="E108" s="3"/>
    </row>
    <row r="109" spans="1:5" ht="15.75">
      <c r="A109" s="304"/>
      <c r="B109" s="301"/>
      <c r="C109" s="304"/>
      <c r="D109" s="3"/>
      <c r="E109" s="3"/>
    </row>
    <row r="110" spans="1:5" ht="42" customHeight="1">
      <c r="A110" s="304"/>
      <c r="B110" s="585" t="s">
        <v>201</v>
      </c>
      <c r="C110" s="581"/>
      <c r="D110" s="3"/>
      <c r="E110" s="3"/>
    </row>
    <row r="111" spans="1:5" ht="18" customHeight="1">
      <c r="A111" s="304"/>
      <c r="B111" s="584" t="s">
        <v>202</v>
      </c>
      <c r="C111" s="581"/>
      <c r="D111" s="3"/>
      <c r="E111" s="3"/>
    </row>
    <row r="112" spans="1:5">
      <c r="A112" s="304"/>
      <c r="B112" s="300"/>
      <c r="C112" s="304"/>
      <c r="D112" s="3"/>
      <c r="E112" s="3"/>
    </row>
    <row r="113" spans="1:5" ht="13.5">
      <c r="A113" s="304"/>
      <c r="B113" s="588" t="s">
        <v>203</v>
      </c>
      <c r="C113" s="581"/>
      <c r="D113" s="3"/>
      <c r="E113" s="3"/>
    </row>
    <row r="114" spans="1:5" ht="18" customHeight="1">
      <c r="A114" s="304"/>
      <c r="B114" s="588" t="s">
        <v>204</v>
      </c>
      <c r="C114" s="592"/>
      <c r="D114" s="3"/>
      <c r="E114" s="3"/>
    </row>
    <row r="115" spans="1:5" ht="26.25" customHeight="1">
      <c r="A115" s="304"/>
      <c r="B115" s="304"/>
      <c r="C115" s="304"/>
      <c r="D115" s="3"/>
      <c r="E115" s="3"/>
    </row>
    <row r="116" spans="1:5" ht="25.5" customHeight="1">
      <c r="A116" s="304"/>
      <c r="B116" s="588" t="s">
        <v>205</v>
      </c>
      <c r="C116" s="581"/>
      <c r="D116" s="3"/>
      <c r="E116" s="3"/>
    </row>
    <row r="117" spans="1:5" ht="24.75" customHeight="1">
      <c r="A117" s="304"/>
      <c r="B117" s="588" t="s">
        <v>206</v>
      </c>
      <c r="C117" s="581"/>
      <c r="D117" s="3"/>
      <c r="E117" s="3"/>
    </row>
    <row r="118" spans="1:5" ht="24" customHeight="1">
      <c r="A118" s="304"/>
      <c r="B118" s="588" t="s">
        <v>207</v>
      </c>
      <c r="C118" s="581"/>
      <c r="D118" s="3"/>
      <c r="E118" s="3"/>
    </row>
    <row r="119" spans="1:5" ht="15.75">
      <c r="A119" s="304"/>
      <c r="B119" s="306" t="s">
        <v>66</v>
      </c>
      <c r="C119" s="304"/>
      <c r="D119" s="3"/>
      <c r="E119" s="3"/>
    </row>
    <row r="120" spans="1:5" ht="15.75">
      <c r="A120" s="304"/>
      <c r="B120" s="306"/>
      <c r="C120" s="304"/>
      <c r="D120" s="3"/>
      <c r="E120" s="3"/>
    </row>
    <row r="121" spans="1:5" ht="34.5" customHeight="1">
      <c r="A121" s="304"/>
      <c r="B121" s="593" t="s">
        <v>208</v>
      </c>
      <c r="C121" s="581"/>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213</v>
      </c>
      <c r="E4" s="600"/>
      <c r="F4" s="600"/>
      <c r="G4" s="600"/>
      <c r="H4" s="600"/>
      <c r="I4" s="600"/>
      <c r="J4" s="600"/>
      <c r="K4" s="601"/>
      <c r="L4" s="94" t="s">
        <v>2</v>
      </c>
      <c r="M4" s="599" t="s">
        <v>214</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215</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216</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217</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213</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53</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555" t="s">
        <v>67</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90</v>
      </c>
      <c r="D44" s="491"/>
      <c r="E44" s="491"/>
      <c r="F44" s="491" t="s">
        <v>91</v>
      </c>
      <c r="G44" s="491"/>
      <c r="H44" s="657"/>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228</v>
      </c>
      <c r="D45" s="659"/>
      <c r="E45" s="659"/>
      <c r="F45" s="660">
        <v>10</v>
      </c>
      <c r="G45" s="660"/>
      <c r="H45" s="661"/>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58" t="s">
        <v>229</v>
      </c>
      <c r="D46" s="659"/>
      <c r="E46" s="659"/>
      <c r="F46" s="660">
        <v>10</v>
      </c>
      <c r="G46" s="660"/>
      <c r="H46" s="661"/>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230</v>
      </c>
      <c r="D47" s="676"/>
      <c r="E47" s="676"/>
      <c r="F47" s="677">
        <v>10</v>
      </c>
      <c r="G47" s="677"/>
      <c r="H47" s="678"/>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231</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7" t="s">
        <v>234</v>
      </c>
      <c r="N3" s="828"/>
      <c r="O3" s="828"/>
      <c r="P3" s="828"/>
      <c r="Q3" s="828"/>
      <c r="R3" s="828"/>
      <c r="S3" s="829" t="s">
        <v>235</v>
      </c>
      <c r="T3" s="830"/>
      <c r="U3" s="830"/>
      <c r="V3" s="830"/>
      <c r="W3" s="830"/>
      <c r="X3" s="830"/>
      <c r="Y3" s="830"/>
      <c r="Z3" s="791"/>
      <c r="AA3" s="791"/>
      <c r="AB3" s="792"/>
      <c r="AC3" s="831" t="s">
        <v>236</v>
      </c>
      <c r="AD3" s="832"/>
      <c r="AE3" s="832"/>
      <c r="AF3" s="833"/>
      <c r="AG3" s="833"/>
      <c r="AH3" s="833"/>
      <c r="AI3" s="833"/>
      <c r="AJ3" s="833"/>
      <c r="AK3" s="833"/>
      <c r="AL3" s="833"/>
      <c r="AM3" s="833"/>
      <c r="AN3" s="833"/>
      <c r="AO3" s="833"/>
      <c r="AP3" s="833"/>
      <c r="AQ3" s="833"/>
      <c r="AR3" s="833"/>
      <c r="AS3" s="834"/>
      <c r="AT3" s="262" t="s">
        <v>237</v>
      </c>
      <c r="AU3" s="263"/>
      <c r="AV3" s="263"/>
      <c r="AW3" s="263"/>
      <c r="AX3" s="263"/>
      <c r="AY3" s="263"/>
      <c r="AZ3" s="263"/>
      <c r="BA3" s="263"/>
      <c r="BB3" s="263"/>
      <c r="BC3" s="263"/>
      <c r="BD3" s="263"/>
      <c r="BE3" s="264"/>
    </row>
    <row r="4" spans="1:57">
      <c r="A4" s="261" t="s">
        <v>238</v>
      </c>
      <c r="B4" s="835"/>
      <c r="C4" s="811"/>
      <c r="D4" s="811"/>
      <c r="E4" s="811"/>
      <c r="F4" s="811"/>
      <c r="G4" s="811"/>
      <c r="H4" s="811"/>
      <c r="I4" s="811"/>
      <c r="J4" s="811"/>
      <c r="K4" s="811"/>
      <c r="L4" s="236"/>
      <c r="M4" s="221" t="s">
        <v>238</v>
      </c>
      <c r="N4" s="836"/>
      <c r="O4" s="837"/>
      <c r="P4" s="837"/>
      <c r="Q4" s="837"/>
      <c r="R4" s="837"/>
      <c r="S4" s="837"/>
      <c r="T4" s="837"/>
      <c r="U4" s="837"/>
      <c r="V4" s="837"/>
      <c r="W4" s="837"/>
      <c r="X4" s="837"/>
      <c r="Y4" s="837"/>
      <c r="Z4" s="837"/>
      <c r="AA4" s="838"/>
      <c r="AB4" s="837"/>
      <c r="AC4" s="221" t="s">
        <v>238</v>
      </c>
      <c r="AD4" s="284"/>
      <c r="AE4" s="836"/>
      <c r="AF4" s="837"/>
      <c r="AG4" s="837"/>
      <c r="AH4" s="837"/>
      <c r="AI4" s="837"/>
      <c r="AJ4" s="837"/>
      <c r="AK4" s="837"/>
      <c r="AL4" s="837"/>
      <c r="AM4" s="837"/>
      <c r="AN4" s="837"/>
      <c r="AO4" s="837"/>
      <c r="AP4" s="837"/>
      <c r="AQ4" s="837"/>
      <c r="AR4" s="839"/>
      <c r="AS4" s="236"/>
      <c r="AT4" s="283" t="s">
        <v>238</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239</v>
      </c>
      <c r="I16" s="728"/>
      <c r="J16" s="728"/>
      <c r="K16" s="728"/>
      <c r="L16" s="728"/>
      <c r="M16" s="758" t="s">
        <v>240</v>
      </c>
      <c r="N16" s="759"/>
      <c r="O16" s="206"/>
      <c r="P16" s="206"/>
      <c r="Q16" s="206"/>
      <c r="R16" s="206"/>
      <c r="S16" s="206"/>
      <c r="T16" s="728" t="s">
        <v>241</v>
      </c>
      <c r="U16" s="728"/>
      <c r="V16" s="728"/>
      <c r="W16" s="728"/>
      <c r="X16" s="728"/>
      <c r="Y16" s="728"/>
      <c r="Z16" s="760"/>
      <c r="AA16" s="760"/>
      <c r="AB16" s="761"/>
      <c r="AC16" s="682" t="s">
        <v>242</v>
      </c>
      <c r="AD16" s="682"/>
      <c r="AE16" s="682"/>
      <c r="AF16" s="682"/>
      <c r="AG16" s="682"/>
      <c r="AH16" s="682"/>
      <c r="AI16" s="682"/>
      <c r="AJ16" s="206"/>
      <c r="AK16" s="206"/>
      <c r="AL16" s="206"/>
      <c r="AM16" s="206"/>
      <c r="AN16" s="206"/>
      <c r="AO16" s="206"/>
      <c r="AP16" s="702" t="s">
        <v>243</v>
      </c>
      <c r="AQ16" s="702"/>
      <c r="AR16" s="702"/>
      <c r="AS16" s="703"/>
      <c r="AT16" s="730" t="s">
        <v>244</v>
      </c>
      <c r="AU16" s="697"/>
      <c r="AV16" s="206"/>
      <c r="AW16" s="206"/>
      <c r="AX16" s="206"/>
      <c r="AY16" s="206"/>
      <c r="AZ16" s="206"/>
      <c r="BA16" s="728" t="s">
        <v>245</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246</v>
      </c>
      <c r="B18" s="868"/>
      <c r="C18" s="869"/>
      <c r="D18" s="869"/>
      <c r="E18" s="869"/>
      <c r="F18" s="869"/>
      <c r="G18" s="869"/>
      <c r="H18" s="869"/>
      <c r="I18" s="869"/>
      <c r="J18" s="869"/>
      <c r="K18" s="869"/>
      <c r="L18" s="200"/>
      <c r="M18" s="235" t="s">
        <v>246</v>
      </c>
      <c r="N18" s="868"/>
      <c r="O18" s="869"/>
      <c r="P18" s="869"/>
      <c r="Q18" s="869"/>
      <c r="R18" s="869"/>
      <c r="S18" s="869"/>
      <c r="T18" s="869"/>
      <c r="U18" s="869"/>
      <c r="V18" s="869"/>
      <c r="W18" s="869"/>
      <c r="X18" s="869"/>
      <c r="Y18" s="869"/>
      <c r="Z18" s="869"/>
      <c r="AA18" s="868"/>
      <c r="AB18" s="836"/>
      <c r="AC18" s="762" t="s">
        <v>246</v>
      </c>
      <c r="AD18" s="763"/>
      <c r="AE18" s="764"/>
      <c r="AF18" s="837"/>
      <c r="AG18" s="837"/>
      <c r="AH18" s="837"/>
      <c r="AI18" s="837"/>
      <c r="AJ18" s="837"/>
      <c r="AK18" s="837"/>
      <c r="AL18" s="837"/>
      <c r="AM18" s="837"/>
      <c r="AN18" s="837"/>
      <c r="AO18" s="837"/>
      <c r="AP18" s="837"/>
      <c r="AQ18" s="837"/>
      <c r="AR18" s="839"/>
      <c r="AS18" s="236"/>
      <c r="AT18" s="235" t="s">
        <v>246</v>
      </c>
      <c r="AU18" s="868"/>
      <c r="AV18" s="869"/>
      <c r="AW18" s="869"/>
      <c r="AX18" s="869"/>
      <c r="AY18" s="869"/>
      <c r="AZ18" s="869"/>
      <c r="BA18" s="869"/>
      <c r="BB18" s="869"/>
      <c r="BC18" s="869"/>
      <c r="BD18" s="869"/>
      <c r="BE18" s="236"/>
    </row>
    <row r="19" spans="1:57">
      <c r="A19" s="237" t="s">
        <v>247</v>
      </c>
      <c r="B19" s="870"/>
      <c r="C19" s="871"/>
      <c r="D19" s="871"/>
      <c r="E19" s="871"/>
      <c r="F19" s="871"/>
      <c r="G19" s="871"/>
      <c r="H19" s="871"/>
      <c r="I19" s="871"/>
      <c r="J19" s="871"/>
      <c r="K19" s="871"/>
      <c r="L19" s="186"/>
      <c r="M19" s="237" t="s">
        <v>247</v>
      </c>
      <c r="N19" s="870"/>
      <c r="O19" s="871"/>
      <c r="P19" s="871"/>
      <c r="Q19" s="871"/>
      <c r="R19" s="871"/>
      <c r="S19" s="871"/>
      <c r="T19" s="871"/>
      <c r="U19" s="871"/>
      <c r="V19" s="871"/>
      <c r="W19" s="871"/>
      <c r="X19" s="871"/>
      <c r="Y19" s="871"/>
      <c r="Z19" s="871"/>
      <c r="AA19" s="870"/>
      <c r="AB19" s="872"/>
      <c r="AC19" s="738" t="s">
        <v>247</v>
      </c>
      <c r="AD19" s="739"/>
      <c r="AE19" s="740"/>
      <c r="AF19" s="873"/>
      <c r="AG19" s="873"/>
      <c r="AH19" s="873"/>
      <c r="AI19" s="873"/>
      <c r="AJ19" s="873"/>
      <c r="AK19" s="873"/>
      <c r="AL19" s="873"/>
      <c r="AM19" s="873"/>
      <c r="AN19" s="873"/>
      <c r="AO19" s="873"/>
      <c r="AP19" s="873"/>
      <c r="AQ19" s="873"/>
      <c r="AR19" s="874"/>
      <c r="AS19" s="188"/>
      <c r="AT19" s="237" t="s">
        <v>247</v>
      </c>
      <c r="AU19" s="870"/>
      <c r="AV19" s="871"/>
      <c r="AW19" s="871"/>
      <c r="AX19" s="871"/>
      <c r="AY19" s="871"/>
      <c r="AZ19" s="871"/>
      <c r="BA19" s="871"/>
      <c r="BB19" s="871"/>
      <c r="BC19" s="871"/>
      <c r="BD19" s="871"/>
      <c r="BE19" s="188"/>
    </row>
    <row r="20" spans="1:57">
      <c r="A20" s="237" t="s">
        <v>248</v>
      </c>
      <c r="B20" s="870"/>
      <c r="C20" s="871"/>
      <c r="D20" s="871"/>
      <c r="E20" s="871"/>
      <c r="F20" s="871"/>
      <c r="G20" s="871"/>
      <c r="H20" s="871"/>
      <c r="I20" s="871"/>
      <c r="J20" s="871"/>
      <c r="K20" s="871"/>
      <c r="L20" s="186"/>
      <c r="M20" s="237" t="s">
        <v>248</v>
      </c>
      <c r="N20" s="872"/>
      <c r="O20" s="875"/>
      <c r="P20" s="875"/>
      <c r="Q20" s="875"/>
      <c r="R20" s="875"/>
      <c r="S20" s="875"/>
      <c r="T20" s="875"/>
      <c r="U20" s="875"/>
      <c r="V20" s="875"/>
      <c r="W20" s="875"/>
      <c r="X20" s="875"/>
      <c r="Y20" s="875"/>
      <c r="Z20" s="876"/>
      <c r="AA20" s="872"/>
      <c r="AB20" s="873"/>
      <c r="AC20" s="738" t="s">
        <v>248</v>
      </c>
      <c r="AD20" s="739"/>
      <c r="AE20" s="740"/>
      <c r="AF20" s="873"/>
      <c r="AG20" s="873"/>
      <c r="AH20" s="873"/>
      <c r="AI20" s="873"/>
      <c r="AJ20" s="873"/>
      <c r="AK20" s="873"/>
      <c r="AL20" s="873"/>
      <c r="AM20" s="873"/>
      <c r="AN20" s="873"/>
      <c r="AO20" s="873"/>
      <c r="AP20" s="873"/>
      <c r="AQ20" s="873"/>
      <c r="AR20" s="874"/>
      <c r="AS20" s="188"/>
      <c r="AT20" s="237" t="s">
        <v>248</v>
      </c>
      <c r="AU20" s="870"/>
      <c r="AV20" s="871"/>
      <c r="AW20" s="871"/>
      <c r="AX20" s="871"/>
      <c r="AY20" s="871"/>
      <c r="AZ20" s="871"/>
      <c r="BA20" s="871"/>
      <c r="BB20" s="871"/>
      <c r="BC20" s="871"/>
      <c r="BD20" s="871"/>
      <c r="BE20" s="188"/>
    </row>
    <row r="21" spans="1:57">
      <c r="A21" s="237" t="s">
        <v>249</v>
      </c>
      <c r="B21" s="870"/>
      <c r="C21" s="871"/>
      <c r="D21" s="871"/>
      <c r="E21" s="871"/>
      <c r="F21" s="871"/>
      <c r="G21" s="871"/>
      <c r="H21" s="871"/>
      <c r="I21" s="871"/>
      <c r="J21" s="871"/>
      <c r="K21" s="871"/>
      <c r="L21" s="186"/>
      <c r="M21" s="237" t="s">
        <v>249</v>
      </c>
      <c r="N21" s="872"/>
      <c r="O21" s="875"/>
      <c r="P21" s="875"/>
      <c r="Q21" s="875"/>
      <c r="R21" s="875"/>
      <c r="S21" s="875"/>
      <c r="T21" s="875"/>
      <c r="U21" s="875"/>
      <c r="V21" s="875"/>
      <c r="W21" s="875"/>
      <c r="X21" s="875"/>
      <c r="Y21" s="875"/>
      <c r="Z21" s="876"/>
      <c r="AA21" s="872"/>
      <c r="AB21" s="873"/>
      <c r="AC21" s="738" t="s">
        <v>249</v>
      </c>
      <c r="AD21" s="739"/>
      <c r="AE21" s="740"/>
      <c r="AF21" s="873"/>
      <c r="AG21" s="873"/>
      <c r="AH21" s="873"/>
      <c r="AI21" s="873"/>
      <c r="AJ21" s="873"/>
      <c r="AK21" s="873"/>
      <c r="AL21" s="873"/>
      <c r="AM21" s="873"/>
      <c r="AN21" s="873"/>
      <c r="AO21" s="873"/>
      <c r="AP21" s="873"/>
      <c r="AQ21" s="873"/>
      <c r="AR21" s="874"/>
      <c r="AS21" s="188"/>
      <c r="AT21" s="237" t="s">
        <v>249</v>
      </c>
      <c r="AU21" s="870"/>
      <c r="AV21" s="871"/>
      <c r="AW21" s="871"/>
      <c r="AX21" s="871"/>
      <c r="AY21" s="871"/>
      <c r="AZ21" s="871"/>
      <c r="BA21" s="871"/>
      <c r="BB21" s="871"/>
      <c r="BC21" s="871"/>
      <c r="BD21" s="871"/>
      <c r="BE21" s="188"/>
    </row>
    <row r="22" spans="1:57">
      <c r="A22" s="237" t="s">
        <v>250</v>
      </c>
      <c r="B22" s="870"/>
      <c r="C22" s="871"/>
      <c r="D22" s="871"/>
      <c r="E22" s="871"/>
      <c r="F22" s="871"/>
      <c r="G22" s="871"/>
      <c r="H22" s="871"/>
      <c r="I22" s="871"/>
      <c r="J22" s="871"/>
      <c r="K22" s="871"/>
      <c r="L22" s="186"/>
      <c r="M22" s="237" t="s">
        <v>250</v>
      </c>
      <c r="N22" s="872"/>
      <c r="O22" s="875"/>
      <c r="P22" s="875"/>
      <c r="Q22" s="875"/>
      <c r="R22" s="875"/>
      <c r="S22" s="875"/>
      <c r="T22" s="875"/>
      <c r="U22" s="875"/>
      <c r="V22" s="875"/>
      <c r="W22" s="875"/>
      <c r="X22" s="875"/>
      <c r="Y22" s="875"/>
      <c r="Z22" s="876"/>
      <c r="AA22" s="872"/>
      <c r="AB22" s="873"/>
      <c r="AC22" s="738" t="s">
        <v>250</v>
      </c>
      <c r="AD22" s="739"/>
      <c r="AE22" s="740"/>
      <c r="AF22" s="873"/>
      <c r="AG22" s="873"/>
      <c r="AH22" s="873"/>
      <c r="AI22" s="873"/>
      <c r="AJ22" s="873"/>
      <c r="AK22" s="873"/>
      <c r="AL22" s="873"/>
      <c r="AM22" s="873"/>
      <c r="AN22" s="873"/>
      <c r="AO22" s="873"/>
      <c r="AP22" s="873"/>
      <c r="AQ22" s="873"/>
      <c r="AR22" s="874"/>
      <c r="AS22" s="188"/>
      <c r="AT22" s="237" t="s">
        <v>250</v>
      </c>
      <c r="AU22" s="870"/>
      <c r="AV22" s="871"/>
      <c r="AW22" s="871"/>
      <c r="AX22" s="871"/>
      <c r="AY22" s="871"/>
      <c r="AZ22" s="871"/>
      <c r="BA22" s="871"/>
      <c r="BB22" s="871"/>
      <c r="BC22" s="871"/>
      <c r="BD22" s="871"/>
      <c r="BE22" s="188"/>
    </row>
    <row r="23" spans="1:57">
      <c r="A23" s="237" t="s">
        <v>251</v>
      </c>
      <c r="B23" s="870"/>
      <c r="C23" s="871"/>
      <c r="D23" s="871"/>
      <c r="E23" s="871"/>
      <c r="F23" s="871"/>
      <c r="G23" s="871"/>
      <c r="H23" s="871"/>
      <c r="I23" s="871"/>
      <c r="J23" s="871"/>
      <c r="K23" s="871"/>
      <c r="L23" s="186"/>
      <c r="M23" s="237" t="s">
        <v>251</v>
      </c>
      <c r="N23" s="872"/>
      <c r="O23" s="875"/>
      <c r="P23" s="875"/>
      <c r="Q23" s="875"/>
      <c r="R23" s="875"/>
      <c r="S23" s="875"/>
      <c r="T23" s="875"/>
      <c r="U23" s="875"/>
      <c r="V23" s="875"/>
      <c r="W23" s="875"/>
      <c r="X23" s="875"/>
      <c r="Y23" s="875"/>
      <c r="Z23" s="876"/>
      <c r="AA23" s="872"/>
      <c r="AB23" s="873"/>
      <c r="AC23" s="738" t="s">
        <v>251</v>
      </c>
      <c r="AD23" s="739"/>
      <c r="AE23" s="740"/>
      <c r="AF23" s="873"/>
      <c r="AG23" s="873"/>
      <c r="AH23" s="873"/>
      <c r="AI23" s="873"/>
      <c r="AJ23" s="873"/>
      <c r="AK23" s="873"/>
      <c r="AL23" s="873"/>
      <c r="AM23" s="873"/>
      <c r="AN23" s="873"/>
      <c r="AO23" s="873"/>
      <c r="AP23" s="873"/>
      <c r="AQ23" s="873"/>
      <c r="AR23" s="874"/>
      <c r="AS23" s="188"/>
      <c r="AT23" s="237" t="s">
        <v>251</v>
      </c>
      <c r="AU23" s="870"/>
      <c r="AV23" s="871"/>
      <c r="AW23" s="871"/>
      <c r="AX23" s="871"/>
      <c r="AY23" s="871"/>
      <c r="AZ23" s="871"/>
      <c r="BA23" s="871"/>
      <c r="BB23" s="871"/>
      <c r="BC23" s="871"/>
      <c r="BD23" s="871"/>
      <c r="BE23" s="188"/>
    </row>
    <row r="24" spans="1:57" ht="13.5" thickBot="1">
      <c r="A24" s="238" t="s">
        <v>252</v>
      </c>
      <c r="B24" s="717"/>
      <c r="C24" s="877"/>
      <c r="D24" s="877"/>
      <c r="E24" s="877"/>
      <c r="F24" s="877"/>
      <c r="G24" s="877"/>
      <c r="H24" s="877"/>
      <c r="I24" s="877"/>
      <c r="J24" s="877"/>
      <c r="K24" s="877"/>
      <c r="L24" s="192"/>
      <c r="M24" s="238" t="s">
        <v>252</v>
      </c>
      <c r="N24" s="686"/>
      <c r="O24" s="841"/>
      <c r="P24" s="841"/>
      <c r="Q24" s="841"/>
      <c r="R24" s="841"/>
      <c r="S24" s="841"/>
      <c r="T24" s="841"/>
      <c r="U24" s="841"/>
      <c r="V24" s="841"/>
      <c r="W24" s="841"/>
      <c r="X24" s="841"/>
      <c r="Y24" s="841"/>
      <c r="Z24" s="844"/>
      <c r="AA24" s="878"/>
      <c r="AB24" s="841"/>
      <c r="AC24" s="694" t="s">
        <v>252</v>
      </c>
      <c r="AD24" s="695"/>
      <c r="AE24" s="686"/>
      <c r="AF24" s="841"/>
      <c r="AG24" s="841"/>
      <c r="AH24" s="841"/>
      <c r="AI24" s="841"/>
      <c r="AJ24" s="841"/>
      <c r="AK24" s="841"/>
      <c r="AL24" s="841"/>
      <c r="AM24" s="841"/>
      <c r="AN24" s="841"/>
      <c r="AO24" s="841"/>
      <c r="AP24" s="841"/>
      <c r="AQ24" s="841"/>
      <c r="AR24" s="844"/>
      <c r="AS24" s="191"/>
      <c r="AT24" s="238" t="s">
        <v>252</v>
      </c>
      <c r="AU24" s="717"/>
      <c r="AV24" s="877"/>
      <c r="AW24" s="877"/>
      <c r="AX24" s="877"/>
      <c r="AY24" s="877"/>
      <c r="AZ24" s="877"/>
      <c r="BA24" s="877"/>
      <c r="BB24" s="877"/>
      <c r="BC24" s="877"/>
      <c r="BD24" s="877"/>
      <c r="BE24" s="191"/>
    </row>
    <row r="25" spans="1:57">
      <c r="A25" s="751" t="s">
        <v>253</v>
      </c>
      <c r="B25" s="215" t="s">
        <v>254</v>
      </c>
      <c r="C25" s="198"/>
      <c r="D25" s="198"/>
      <c r="E25" s="198"/>
      <c r="F25" s="198"/>
      <c r="G25" s="198"/>
      <c r="H25" s="198"/>
      <c r="I25" s="198"/>
      <c r="J25" s="198"/>
      <c r="K25" s="199"/>
      <c r="L25" s="234" t="s">
        <v>255</v>
      </c>
      <c r="M25" s="752" t="s">
        <v>253</v>
      </c>
      <c r="N25" s="239" t="s">
        <v>254</v>
      </c>
      <c r="O25" s="198"/>
      <c r="P25" s="198"/>
      <c r="Q25" s="198"/>
      <c r="R25" s="198"/>
      <c r="S25" s="198"/>
      <c r="T25" s="198"/>
      <c r="U25" s="879"/>
      <c r="V25" s="879"/>
      <c r="W25" s="879"/>
      <c r="X25" s="880"/>
      <c r="Y25" s="731"/>
      <c r="Z25" s="732"/>
      <c r="AA25" s="735" t="s">
        <v>255</v>
      </c>
      <c r="AB25" s="732"/>
      <c r="AC25" s="768" t="s">
        <v>253</v>
      </c>
      <c r="AD25" s="684"/>
      <c r="AE25" s="771" t="s">
        <v>254</v>
      </c>
      <c r="AF25" s="869"/>
      <c r="AG25" s="869"/>
      <c r="AH25" s="869"/>
      <c r="AI25" s="881"/>
      <c r="AJ25" s="869"/>
      <c r="AK25" s="187"/>
      <c r="AL25" s="187"/>
      <c r="AM25" s="187"/>
      <c r="AN25" s="187"/>
      <c r="AO25" s="187"/>
      <c r="AP25" s="187"/>
      <c r="AQ25" s="187"/>
      <c r="AR25" s="281"/>
      <c r="AS25" s="279" t="s">
        <v>255</v>
      </c>
      <c r="AT25" s="767" t="s">
        <v>253</v>
      </c>
      <c r="AU25" s="215" t="s">
        <v>254</v>
      </c>
      <c r="AV25" s="198"/>
      <c r="AW25" s="198"/>
      <c r="AX25" s="198"/>
      <c r="AY25" s="198"/>
      <c r="AZ25" s="198"/>
      <c r="BA25" s="198"/>
      <c r="BB25" s="198"/>
      <c r="BC25" s="198"/>
      <c r="BD25" s="199"/>
      <c r="BE25" s="201" t="s">
        <v>255</v>
      </c>
    </row>
    <row r="26" spans="1:57">
      <c r="A26" s="751"/>
      <c r="B26" s="213" t="s">
        <v>256</v>
      </c>
      <c r="C26" s="194"/>
      <c r="D26" s="194"/>
      <c r="E26" s="194"/>
      <c r="F26" s="194"/>
      <c r="G26" s="194"/>
      <c r="H26" s="194"/>
      <c r="I26" s="194"/>
      <c r="J26" s="194"/>
      <c r="K26" s="195"/>
      <c r="L26" s="231"/>
      <c r="M26" s="753"/>
      <c r="N26" s="233" t="s">
        <v>257</v>
      </c>
      <c r="O26" s="194"/>
      <c r="P26" s="194"/>
      <c r="Q26" s="194"/>
      <c r="R26" s="194"/>
      <c r="S26" s="194"/>
      <c r="T26" s="194"/>
      <c r="U26" s="882"/>
      <c r="V26" s="871"/>
      <c r="W26" s="882"/>
      <c r="X26" s="871"/>
      <c r="Y26" s="711"/>
      <c r="Z26" s="713"/>
      <c r="AA26" s="736"/>
      <c r="AB26" s="713"/>
      <c r="AC26" s="753"/>
      <c r="AD26" s="747"/>
      <c r="AE26" s="772" t="s">
        <v>257</v>
      </c>
      <c r="AF26" s="871"/>
      <c r="AG26" s="871"/>
      <c r="AH26" s="871"/>
      <c r="AI26" s="882"/>
      <c r="AJ26" s="871"/>
      <c r="AK26" s="194"/>
      <c r="AL26" s="194"/>
      <c r="AM26" s="194"/>
      <c r="AN26" s="194"/>
      <c r="AO26" s="194"/>
      <c r="AP26" s="194"/>
      <c r="AQ26" s="194"/>
      <c r="AR26" s="282"/>
      <c r="AS26" s="280"/>
      <c r="AT26" s="767"/>
      <c r="AU26" s="213" t="s">
        <v>256</v>
      </c>
      <c r="AV26" s="194"/>
      <c r="AW26" s="194"/>
      <c r="AX26" s="194"/>
      <c r="AY26" s="194"/>
      <c r="AZ26" s="194"/>
      <c r="BA26" s="194"/>
      <c r="BB26" s="194"/>
      <c r="BC26" s="194"/>
      <c r="BD26" s="195"/>
      <c r="BE26" s="196"/>
    </row>
    <row r="27" spans="1:57" ht="13.5" thickBot="1">
      <c r="A27" s="751"/>
      <c r="B27" s="214" t="s">
        <v>258</v>
      </c>
      <c r="C27" s="211"/>
      <c r="D27" s="211"/>
      <c r="E27" s="211"/>
      <c r="F27" s="211"/>
      <c r="G27" s="211"/>
      <c r="H27" s="211"/>
      <c r="I27" s="211"/>
      <c r="J27" s="211"/>
      <c r="K27" s="212"/>
      <c r="L27" s="232"/>
      <c r="M27" s="754"/>
      <c r="N27" s="290" t="s">
        <v>259</v>
      </c>
      <c r="O27" s="211"/>
      <c r="P27" s="211"/>
      <c r="Q27" s="211"/>
      <c r="R27" s="211"/>
      <c r="S27" s="211"/>
      <c r="T27" s="211"/>
      <c r="U27" s="883"/>
      <c r="V27" s="884"/>
      <c r="W27" s="883"/>
      <c r="X27" s="884"/>
      <c r="Y27" s="733"/>
      <c r="Z27" s="734"/>
      <c r="AA27" s="737"/>
      <c r="AB27" s="734"/>
      <c r="AC27" s="769"/>
      <c r="AD27" s="770"/>
      <c r="AE27" s="773" t="s">
        <v>259</v>
      </c>
      <c r="AF27" s="877"/>
      <c r="AG27" s="877"/>
      <c r="AH27" s="877"/>
      <c r="AI27" s="885"/>
      <c r="AJ27" s="877"/>
      <c r="AK27" s="211"/>
      <c r="AL27" s="211"/>
      <c r="AM27" s="211"/>
      <c r="AN27" s="211"/>
      <c r="AO27" s="211"/>
      <c r="AP27" s="211"/>
      <c r="AQ27" s="211"/>
      <c r="AR27" s="295"/>
      <c r="AS27" s="296"/>
      <c r="AT27" s="767"/>
      <c r="AU27" s="214" t="s">
        <v>258</v>
      </c>
      <c r="AV27" s="211"/>
      <c r="AW27" s="211"/>
      <c r="AX27" s="211"/>
      <c r="AY27" s="211"/>
      <c r="AZ27" s="211"/>
      <c r="BA27" s="211"/>
      <c r="BB27" s="211"/>
      <c r="BC27" s="211"/>
      <c r="BD27" s="212"/>
      <c r="BE27" s="197"/>
    </row>
    <row r="28" spans="1:57">
      <c r="A28" s="222" t="s">
        <v>260</v>
      </c>
      <c r="B28" s="223" t="s">
        <v>261</v>
      </c>
      <c r="C28" s="683" t="s">
        <v>262</v>
      </c>
      <c r="D28" s="684"/>
      <c r="E28" s="684"/>
      <c r="F28" s="684"/>
      <c r="G28" s="685"/>
      <c r="H28" s="718" t="s">
        <v>263</v>
      </c>
      <c r="I28" s="719"/>
      <c r="J28" s="719"/>
      <c r="K28" s="719"/>
      <c r="L28" s="720"/>
      <c r="M28" s="224" t="s">
        <v>260</v>
      </c>
      <c r="N28" s="265" t="s">
        <v>261</v>
      </c>
      <c r="O28" s="683" t="s">
        <v>262</v>
      </c>
      <c r="P28" s="684"/>
      <c r="Q28" s="684"/>
      <c r="R28" s="684"/>
      <c r="S28" s="685"/>
      <c r="T28" s="785" t="s">
        <v>263</v>
      </c>
      <c r="U28" s="786"/>
      <c r="V28" s="786"/>
      <c r="W28" s="786"/>
      <c r="X28" s="786"/>
      <c r="Y28" s="786"/>
      <c r="Z28" s="786"/>
      <c r="AA28" s="786"/>
      <c r="AB28" s="787"/>
      <c r="AC28" s="687" t="s">
        <v>263</v>
      </c>
      <c r="AD28" s="688"/>
      <c r="AE28" s="688"/>
      <c r="AF28" s="688"/>
      <c r="AG28" s="688"/>
      <c r="AH28" s="688"/>
      <c r="AI28" s="688"/>
      <c r="AJ28" s="689"/>
      <c r="AK28" s="683" t="s">
        <v>260</v>
      </c>
      <c r="AL28" s="684"/>
      <c r="AM28" s="709" t="s">
        <v>261</v>
      </c>
      <c r="AN28" s="701"/>
      <c r="AO28" s="683" t="s">
        <v>262</v>
      </c>
      <c r="AP28" s="684"/>
      <c r="AQ28" s="684"/>
      <c r="AR28" s="684"/>
      <c r="AS28" s="701"/>
      <c r="AT28" s="222" t="s">
        <v>260</v>
      </c>
      <c r="AU28" s="223" t="s">
        <v>261</v>
      </c>
      <c r="AV28" s="683" t="s">
        <v>262</v>
      </c>
      <c r="AW28" s="684"/>
      <c r="AX28" s="684"/>
      <c r="AY28" s="684"/>
      <c r="AZ28" s="685"/>
      <c r="BA28" s="718" t="s">
        <v>263</v>
      </c>
      <c r="BB28" s="719"/>
      <c r="BC28" s="719"/>
      <c r="BD28" s="719"/>
      <c r="BE28" s="727"/>
    </row>
    <row r="29" spans="1:57">
      <c r="A29" s="285"/>
      <c r="B29" s="287"/>
      <c r="C29" s="289"/>
      <c r="D29" s="243"/>
      <c r="E29" s="243"/>
      <c r="F29" s="243"/>
      <c r="G29" s="275"/>
      <c r="H29" s="721" t="s">
        <v>264</v>
      </c>
      <c r="I29" s="722"/>
      <c r="J29" s="722"/>
      <c r="K29" s="722"/>
      <c r="L29" s="722"/>
      <c r="M29" s="289"/>
      <c r="N29" s="244"/>
      <c r="O29" s="289"/>
      <c r="P29" s="243"/>
      <c r="Q29" s="243"/>
      <c r="R29" s="243"/>
      <c r="S29" s="275"/>
      <c r="T29" s="788" t="s">
        <v>264</v>
      </c>
      <c r="U29" s="699"/>
      <c r="V29" s="699"/>
      <c r="W29" s="699"/>
      <c r="X29" s="699"/>
      <c r="Y29" s="747"/>
      <c r="Z29" s="747"/>
      <c r="AA29" s="747"/>
      <c r="AB29" s="726"/>
      <c r="AC29" s="698" t="s">
        <v>264</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264</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265</v>
      </c>
      <c r="I31" s="743"/>
      <c r="J31" s="743"/>
      <c r="K31" s="743"/>
      <c r="L31" s="743"/>
      <c r="M31" s="289"/>
      <c r="N31" s="244"/>
      <c r="O31" s="289"/>
      <c r="P31" s="243"/>
      <c r="Q31" s="243"/>
      <c r="R31" s="243"/>
      <c r="S31" s="275"/>
      <c r="T31" s="705" t="s">
        <v>265</v>
      </c>
      <c r="U31" s="706"/>
      <c r="V31" s="706"/>
      <c r="W31" s="706"/>
      <c r="X31" s="706"/>
      <c r="Y31" s="684"/>
      <c r="Z31" s="684"/>
      <c r="AA31" s="684"/>
      <c r="AB31" s="701"/>
      <c r="AC31" s="765" t="s">
        <v>265</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265</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266</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264</v>
      </c>
      <c r="U35" s="777"/>
      <c r="V35" s="777"/>
      <c r="W35" s="777"/>
      <c r="X35" s="777"/>
      <c r="Y35" s="777"/>
      <c r="Z35" s="227"/>
      <c r="AA35" s="227"/>
      <c r="AB35" s="227"/>
      <c r="AC35" s="690" t="s">
        <v>265</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2022-12-19T08:42:13Z</dcterms:modified>
  <cp:category/>
  <cp:contentStatus/>
</cp:coreProperties>
</file>